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sharedStrings.xml><?xml version="1.0" encoding="utf-8"?>
<sst xmlns="http://schemas.openxmlformats.org/spreadsheetml/2006/main" count="61" uniqueCount="57">
  <si>
    <t>2022年高素质农民培育任务计划表</t>
  </si>
  <si>
    <t>序号</t>
  </si>
  <si>
    <t>区县</t>
  </si>
  <si>
    <t>农村致富带头人（培训人数）</t>
  </si>
  <si>
    <t>经费预算（4000元/人）万元</t>
  </si>
  <si>
    <t>农村致富带头人（认定人数）</t>
  </si>
  <si>
    <t>经营管理型（培训人数）</t>
  </si>
  <si>
    <t>专业生产型（培训人数）</t>
  </si>
  <si>
    <t>经费预算（1500元/人万）元</t>
  </si>
  <si>
    <t>技能服务型（培训人数）</t>
  </si>
  <si>
    <t>经费预算（1500元/人）万元</t>
  </si>
  <si>
    <t>农业经理人</t>
  </si>
  <si>
    <t>经费预算（5000元/人）万元</t>
  </si>
  <si>
    <t>农村致富带头人特色精品班</t>
  </si>
  <si>
    <t>师资培训（培训人数）</t>
  </si>
  <si>
    <t>优秀村干部培养</t>
  </si>
  <si>
    <t>农村致富带头人教材开发万元</t>
  </si>
  <si>
    <t>高职扩招</t>
  </si>
  <si>
    <t>合计（人数）</t>
  </si>
  <si>
    <t>合计（万元）</t>
  </si>
  <si>
    <t>万州区</t>
  </si>
  <si>
    <t>黔江区</t>
  </si>
  <si>
    <t>涪陵区</t>
  </si>
  <si>
    <t>沙坪坝区</t>
  </si>
  <si>
    <t>北碚区</t>
  </si>
  <si>
    <t>渝北区</t>
  </si>
  <si>
    <t>南岸区</t>
  </si>
  <si>
    <t>巴南区</t>
  </si>
  <si>
    <t>长寿区</t>
  </si>
  <si>
    <t>江津区</t>
  </si>
  <si>
    <t>合川区</t>
  </si>
  <si>
    <t>永川区</t>
  </si>
  <si>
    <t>南川区</t>
  </si>
  <si>
    <t>綦江区</t>
  </si>
  <si>
    <t>大足区</t>
  </si>
  <si>
    <t>铜梁区</t>
  </si>
  <si>
    <t>璧山区</t>
  </si>
  <si>
    <t>潼南区</t>
  </si>
  <si>
    <t>荣昌区</t>
  </si>
  <si>
    <t>开州区</t>
  </si>
  <si>
    <t>武隆区</t>
  </si>
  <si>
    <t>梁平区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</si>
  <si>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</si>
  <si>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</si>
  <si>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</si>
  <si>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</si>
  <si>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</si>
  <si>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</si>
  <si>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</si>
  <si>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</si>
  <si>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石柱县</t>
  </si>
  <si>
    <t>秀山县</t>
  </si>
  <si>
    <t>酉阳县</t>
  </si>
  <si>
    <t>彭水县</t>
  </si>
  <si>
    <t>万盛经开区</t>
  </si>
  <si>
    <t>市农广校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</si>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</sst>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name val="方正小标宋_GBK"/>
      <charset val="134"/>
    </font>
    <font>
      <b/>
      <sz val="12"/>
      <name val="宋体"/>
      <charset val="134"/>
    </font>
    <font>
      <b/>
      <sz val="12"/>
      <name val="方正仿宋_GBK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方正仿宋_GBK"/>
      <charset val="134"/>
    </font>
    <font>
      <sz val="8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8"/>
      <color rgb="FFFF0000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20" borderId="14" applyNumberFormat="0" applyAlignment="0" applyProtection="0">
      <alignment vertical="center"/>
    </xf>
    <xf numFmtId="0" fontId="29" fillId="20" borderId="10" applyNumberFormat="0" applyAlignment="0" applyProtection="0">
      <alignment vertical="center"/>
    </xf>
    <xf numFmtId="0" fontId="26" fillId="19" borderId="13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5" xfId="0" applyNumberFormat="1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10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9"/>
  <sheetViews>
    <sheetView tabSelected="1" workbookViewId="0">
      <selection activeCell="AF2" sqref="AF2"/>
    </sheetView>
  </sheetViews>
  <sheetFormatPr defaultColWidth="9" defaultRowHeight="13.5"/>
  <cols>
    <col min="1" max="1" width="5.75" customWidth="1"/>
    <col min="2" max="2" width="7.625" customWidth="1"/>
    <col min="3" max="3" width="7" customWidth="1"/>
    <col min="4" max="4" width="5.5" customWidth="1"/>
    <col min="5" max="5" width="7.625" customWidth="1"/>
    <col min="6" max="6" width="6.125" customWidth="1"/>
    <col min="7" max="7" width="6.375" customWidth="1"/>
    <col min="8" max="8" width="6.875" customWidth="1"/>
    <col min="9" max="9" width="7.375" customWidth="1"/>
    <col min="10" max="11" width="6.375" customWidth="1"/>
    <col min="12" max="12" width="4.125" customWidth="1"/>
    <col min="13" max="13" width="5.375" customWidth="1"/>
    <col min="14" max="14" width="5.125" customWidth="1"/>
    <col min="15" max="15" width="4.875" customWidth="1"/>
    <col min="16" max="16" width="4.625" customWidth="1"/>
    <col min="17" max="19" width="5.125" customWidth="1"/>
    <col min="20" max="20" width="4.25" customWidth="1"/>
    <col min="21" max="21" width="4.125" customWidth="1"/>
    <col min="22" max="22" width="6.25" customWidth="1"/>
    <col min="23" max="23" width="5.75" customWidth="1"/>
  </cols>
  <sheetData>
    <row r="1" ht="28.5" spans="1:2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9"/>
    </row>
    <row r="2" ht="198.75" customHeight="1" spans="1:23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4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5" t="s">
        <v>13</v>
      </c>
      <c r="O2" s="5" t="s">
        <v>12</v>
      </c>
      <c r="P2" s="6" t="s">
        <v>14</v>
      </c>
      <c r="Q2" s="6" t="s">
        <v>12</v>
      </c>
      <c r="R2" s="6" t="s">
        <v>15</v>
      </c>
      <c r="S2" s="6" t="s">
        <v>12</v>
      </c>
      <c r="T2" s="6" t="s">
        <v>16</v>
      </c>
      <c r="U2" s="5" t="s">
        <v>17</v>
      </c>
      <c r="V2" s="5" t="s">
        <v>18</v>
      </c>
      <c r="W2" s="6" t="s">
        <v>19</v>
      </c>
    </row>
    <row r="3" ht="14.25" spans="1:24">
      <c r="A3" s="7">
        <v>1</v>
      </c>
      <c r="B3" s="8" t="s">
        <v>20</v>
      </c>
      <c r="C3" s="9">
        <v>350</v>
      </c>
      <c r="D3" s="9">
        <f>SUM(C3*0.4)</f>
        <v>140</v>
      </c>
      <c r="E3" s="9">
        <v>120</v>
      </c>
      <c r="F3" s="9">
        <v>155</v>
      </c>
      <c r="G3" s="9">
        <f>SUM(F3*0.4)</f>
        <v>62</v>
      </c>
      <c r="H3" s="9">
        <v>200</v>
      </c>
      <c r="I3" s="9">
        <f>SUM(H3*0.15)</f>
        <v>30</v>
      </c>
      <c r="J3" s="9">
        <v>200</v>
      </c>
      <c r="K3" s="9">
        <f>SUM(J3*0.15)</f>
        <v>30</v>
      </c>
      <c r="L3" s="9"/>
      <c r="M3" s="9"/>
      <c r="N3" s="9"/>
      <c r="O3" s="9"/>
      <c r="P3" s="9"/>
      <c r="Q3" s="30"/>
      <c r="R3" s="30"/>
      <c r="S3" s="30"/>
      <c r="T3" s="30"/>
      <c r="U3" s="21">
        <v>20</v>
      </c>
      <c r="V3" s="30">
        <f>SUM(F3+C3+H3+J3+U3)</f>
        <v>925</v>
      </c>
      <c r="W3" s="30">
        <f>SUM(G3+D3+I3+K3)</f>
        <v>262</v>
      </c>
      <c r="X3" s="31"/>
    </row>
    <row r="4" s="1" customFormat="1" ht="14.25" spans="1:24">
      <c r="A4" s="10">
        <v>2</v>
      </c>
      <c r="B4" s="11" t="s">
        <v>21</v>
      </c>
      <c r="C4" s="12">
        <v>300</v>
      </c>
      <c r="D4" s="12">
        <f t="shared" ref="D4:D39" si="0">SUM(C4*0.4)</f>
        <v>120</v>
      </c>
      <c r="E4" s="12">
        <v>80</v>
      </c>
      <c r="F4" s="12">
        <v>138</v>
      </c>
      <c r="G4" s="12">
        <f t="shared" ref="G4:G39" si="1">SUM(F4*0.4)</f>
        <v>55.2</v>
      </c>
      <c r="H4" s="12">
        <v>100</v>
      </c>
      <c r="I4" s="12">
        <f t="shared" ref="I4:I38" si="2">SUM(H4*0.15)</f>
        <v>15</v>
      </c>
      <c r="J4" s="12">
        <v>52</v>
      </c>
      <c r="K4" s="12">
        <f t="shared" ref="K4:K38" si="3">SUM(J4*0.15)</f>
        <v>7.8</v>
      </c>
      <c r="L4" s="12"/>
      <c r="M4" s="12"/>
      <c r="N4" s="12"/>
      <c r="O4" s="12"/>
      <c r="P4" s="12"/>
      <c r="Q4" s="32"/>
      <c r="R4" s="32"/>
      <c r="S4" s="32"/>
      <c r="T4" s="32"/>
      <c r="U4" s="33">
        <v>10</v>
      </c>
      <c r="V4" s="32">
        <f t="shared" ref="V4:V37" si="4">SUM(F4+C4+H4+J4+U4)</f>
        <v>600</v>
      </c>
      <c r="W4" s="32">
        <f t="shared" ref="W4:W37" si="5">SUM(G4+D4+I4+K4)</f>
        <v>198</v>
      </c>
      <c r="X4" s="34"/>
    </row>
    <row r="5" ht="14.25" spans="1:24">
      <c r="A5" s="7">
        <v>3</v>
      </c>
      <c r="B5" s="8" t="s">
        <v>22</v>
      </c>
      <c r="C5" s="9">
        <v>400</v>
      </c>
      <c r="D5" s="9">
        <f t="shared" si="0"/>
        <v>160</v>
      </c>
      <c r="E5" s="9">
        <v>100</v>
      </c>
      <c r="F5" s="9">
        <v>10</v>
      </c>
      <c r="G5" s="9">
        <f t="shared" si="1"/>
        <v>4</v>
      </c>
      <c r="H5" s="9">
        <v>200</v>
      </c>
      <c r="I5" s="9">
        <f t="shared" si="2"/>
        <v>30</v>
      </c>
      <c r="J5" s="9">
        <v>200</v>
      </c>
      <c r="K5" s="9">
        <f t="shared" si="3"/>
        <v>30</v>
      </c>
      <c r="L5" s="9"/>
      <c r="M5" s="9"/>
      <c r="N5" s="9"/>
      <c r="O5" s="9"/>
      <c r="P5" s="9"/>
      <c r="Q5" s="30"/>
      <c r="R5" s="30"/>
      <c r="S5" s="30"/>
      <c r="T5" s="30"/>
      <c r="U5" s="21">
        <v>10</v>
      </c>
      <c r="V5" s="30">
        <f t="shared" si="4"/>
        <v>820</v>
      </c>
      <c r="W5" s="30">
        <f t="shared" si="5"/>
        <v>224</v>
      </c>
      <c r="X5" s="31"/>
    </row>
    <row r="6" ht="14.25" spans="1:24">
      <c r="A6" s="7">
        <v>4</v>
      </c>
      <c r="B6" s="8" t="s">
        <v>23</v>
      </c>
      <c r="C6" s="13">
        <v>30</v>
      </c>
      <c r="D6" s="9">
        <f t="shared" si="0"/>
        <v>12</v>
      </c>
      <c r="E6" s="14">
        <v>6</v>
      </c>
      <c r="F6" s="15">
        <v>26</v>
      </c>
      <c r="G6" s="9">
        <f t="shared" si="1"/>
        <v>10.4</v>
      </c>
      <c r="H6" s="14">
        <v>24</v>
      </c>
      <c r="I6" s="9">
        <f t="shared" si="2"/>
        <v>3.6</v>
      </c>
      <c r="J6" s="14">
        <v>20</v>
      </c>
      <c r="K6" s="9">
        <f t="shared" si="3"/>
        <v>3</v>
      </c>
      <c r="L6" s="14"/>
      <c r="M6" s="14"/>
      <c r="N6" s="14"/>
      <c r="O6" s="14"/>
      <c r="P6" s="16"/>
      <c r="Q6" s="30"/>
      <c r="R6" s="30"/>
      <c r="S6" s="30"/>
      <c r="T6" s="30"/>
      <c r="U6" s="21"/>
      <c r="V6" s="30">
        <f t="shared" si="4"/>
        <v>100</v>
      </c>
      <c r="W6" s="35">
        <f t="shared" si="5"/>
        <v>29</v>
      </c>
      <c r="X6" s="31"/>
    </row>
    <row r="7" ht="14.25" spans="1:24">
      <c r="A7" s="7">
        <v>5</v>
      </c>
      <c r="B7" s="8" t="s">
        <v>24</v>
      </c>
      <c r="C7" s="9">
        <v>30</v>
      </c>
      <c r="D7" s="9">
        <f t="shared" si="0"/>
        <v>12</v>
      </c>
      <c r="E7" s="9">
        <v>30</v>
      </c>
      <c r="F7" s="9">
        <v>40</v>
      </c>
      <c r="G7" s="9">
        <f t="shared" si="1"/>
        <v>16</v>
      </c>
      <c r="H7" s="9">
        <v>50</v>
      </c>
      <c r="I7" s="9">
        <f t="shared" si="2"/>
        <v>7.5</v>
      </c>
      <c r="J7" s="9">
        <v>50</v>
      </c>
      <c r="K7" s="9">
        <f t="shared" si="3"/>
        <v>7.5</v>
      </c>
      <c r="L7" s="9"/>
      <c r="M7" s="9"/>
      <c r="N7" s="9"/>
      <c r="O7" s="9"/>
      <c r="P7" s="9"/>
      <c r="Q7" s="30"/>
      <c r="R7" s="30"/>
      <c r="S7" s="30"/>
      <c r="T7" s="30"/>
      <c r="U7" s="21"/>
      <c r="V7" s="30">
        <f t="shared" si="4"/>
        <v>170</v>
      </c>
      <c r="W7" s="30">
        <f t="shared" si="5"/>
        <v>43</v>
      </c>
      <c r="X7" s="31"/>
    </row>
    <row r="8" ht="14.25" spans="1:24">
      <c r="A8" s="7">
        <v>6</v>
      </c>
      <c r="B8" s="8" t="s">
        <v>25</v>
      </c>
      <c r="C8" s="9">
        <v>100</v>
      </c>
      <c r="D8" s="9">
        <f t="shared" si="0"/>
        <v>40</v>
      </c>
      <c r="E8" s="9">
        <v>30</v>
      </c>
      <c r="F8" s="9">
        <v>45</v>
      </c>
      <c r="G8" s="9">
        <f t="shared" si="1"/>
        <v>18</v>
      </c>
      <c r="H8" s="9">
        <v>50</v>
      </c>
      <c r="I8" s="9">
        <f t="shared" si="2"/>
        <v>7.5</v>
      </c>
      <c r="J8" s="9">
        <v>50</v>
      </c>
      <c r="K8" s="9">
        <f t="shared" si="3"/>
        <v>7.5</v>
      </c>
      <c r="L8" s="9"/>
      <c r="M8" s="9"/>
      <c r="N8" s="9"/>
      <c r="O8" s="9"/>
      <c r="P8" s="9"/>
      <c r="Q8" s="30"/>
      <c r="R8" s="30"/>
      <c r="S8" s="30"/>
      <c r="T8" s="30"/>
      <c r="U8" s="21"/>
      <c r="V8" s="30">
        <f t="shared" si="4"/>
        <v>245</v>
      </c>
      <c r="W8" s="30">
        <f t="shared" si="5"/>
        <v>73</v>
      </c>
      <c r="X8" s="31"/>
    </row>
    <row r="9" ht="14.25" spans="1:24">
      <c r="A9" s="7">
        <v>7</v>
      </c>
      <c r="B9" s="8" t="s">
        <v>26</v>
      </c>
      <c r="C9" s="9">
        <v>50</v>
      </c>
      <c r="D9" s="9">
        <f t="shared" si="0"/>
        <v>20</v>
      </c>
      <c r="E9" s="9">
        <v>10</v>
      </c>
      <c r="F9" s="9">
        <v>45</v>
      </c>
      <c r="G9" s="9">
        <f t="shared" si="1"/>
        <v>18</v>
      </c>
      <c r="H9" s="9"/>
      <c r="I9" s="9">
        <f t="shared" si="2"/>
        <v>0</v>
      </c>
      <c r="J9" s="9">
        <v>100</v>
      </c>
      <c r="K9" s="9">
        <f t="shared" si="3"/>
        <v>15</v>
      </c>
      <c r="L9" s="9"/>
      <c r="M9" s="9"/>
      <c r="N9" s="9"/>
      <c r="O9" s="9"/>
      <c r="P9" s="9"/>
      <c r="Q9" s="30"/>
      <c r="R9" s="30"/>
      <c r="S9" s="30"/>
      <c r="T9" s="30"/>
      <c r="U9" s="21"/>
      <c r="V9" s="30">
        <f t="shared" si="4"/>
        <v>195</v>
      </c>
      <c r="W9" s="30">
        <f t="shared" si="5"/>
        <v>53</v>
      </c>
      <c r="X9" s="31"/>
    </row>
    <row r="10" ht="14.25" spans="1:24">
      <c r="A10" s="7">
        <v>8</v>
      </c>
      <c r="B10" s="8" t="s">
        <v>27</v>
      </c>
      <c r="C10" s="9">
        <v>200</v>
      </c>
      <c r="D10" s="9">
        <f t="shared" si="0"/>
        <v>80</v>
      </c>
      <c r="E10" s="9">
        <v>40</v>
      </c>
      <c r="F10" s="9">
        <v>94</v>
      </c>
      <c r="G10" s="9">
        <f t="shared" si="1"/>
        <v>37.6</v>
      </c>
      <c r="H10" s="9">
        <v>176</v>
      </c>
      <c r="I10" s="9">
        <f t="shared" si="2"/>
        <v>26.4</v>
      </c>
      <c r="J10" s="9">
        <v>100</v>
      </c>
      <c r="K10" s="9">
        <f t="shared" si="3"/>
        <v>15</v>
      </c>
      <c r="L10" s="9"/>
      <c r="M10" s="9"/>
      <c r="N10" s="9"/>
      <c r="O10" s="9"/>
      <c r="P10" s="9"/>
      <c r="Q10" s="30"/>
      <c r="R10" s="30"/>
      <c r="S10" s="30"/>
      <c r="T10" s="30"/>
      <c r="U10" s="21">
        <v>5</v>
      </c>
      <c r="V10" s="30">
        <f t="shared" si="4"/>
        <v>575</v>
      </c>
      <c r="W10" s="35">
        <f t="shared" si="5"/>
        <v>159</v>
      </c>
      <c r="X10" s="31"/>
    </row>
    <row r="11" ht="14.25" spans="1:24">
      <c r="A11" s="7">
        <v>9</v>
      </c>
      <c r="B11" s="8" t="s">
        <v>28</v>
      </c>
      <c r="C11" s="9">
        <v>300</v>
      </c>
      <c r="D11" s="9">
        <f t="shared" si="0"/>
        <v>120</v>
      </c>
      <c r="E11" s="9">
        <v>70</v>
      </c>
      <c r="F11" s="9">
        <v>24</v>
      </c>
      <c r="G11" s="9">
        <f t="shared" si="1"/>
        <v>9.6</v>
      </c>
      <c r="H11" s="9">
        <v>96</v>
      </c>
      <c r="I11" s="9">
        <f t="shared" si="2"/>
        <v>14.4</v>
      </c>
      <c r="J11" s="9">
        <v>100</v>
      </c>
      <c r="K11" s="9">
        <f t="shared" si="3"/>
        <v>15</v>
      </c>
      <c r="L11" s="9"/>
      <c r="M11" s="9"/>
      <c r="N11" s="9"/>
      <c r="O11" s="9"/>
      <c r="P11" s="9"/>
      <c r="Q11" s="30"/>
      <c r="R11" s="30"/>
      <c r="S11" s="30"/>
      <c r="T11" s="30"/>
      <c r="U11" s="21">
        <v>5</v>
      </c>
      <c r="V11" s="30">
        <f t="shared" si="4"/>
        <v>525</v>
      </c>
      <c r="W11" s="35">
        <f t="shared" si="5"/>
        <v>159</v>
      </c>
      <c r="X11" s="31"/>
    </row>
    <row r="12" ht="14.25" spans="1:24">
      <c r="A12" s="7">
        <v>10</v>
      </c>
      <c r="B12" s="8" t="s">
        <v>29</v>
      </c>
      <c r="C12" s="9">
        <v>400</v>
      </c>
      <c r="D12" s="9">
        <f t="shared" si="0"/>
        <v>160</v>
      </c>
      <c r="E12" s="9">
        <v>100</v>
      </c>
      <c r="F12" s="9">
        <v>59</v>
      </c>
      <c r="G12" s="9">
        <f t="shared" si="1"/>
        <v>23.6</v>
      </c>
      <c r="H12" s="9">
        <v>396</v>
      </c>
      <c r="I12" s="9">
        <f t="shared" si="2"/>
        <v>59.4</v>
      </c>
      <c r="J12" s="9">
        <v>100</v>
      </c>
      <c r="K12" s="9">
        <f t="shared" si="3"/>
        <v>15</v>
      </c>
      <c r="L12" s="9"/>
      <c r="M12" s="9"/>
      <c r="N12" s="9"/>
      <c r="O12" s="9"/>
      <c r="P12" s="9"/>
      <c r="Q12" s="30"/>
      <c r="R12" s="30"/>
      <c r="S12" s="30"/>
      <c r="T12" s="30"/>
      <c r="U12" s="21">
        <v>10</v>
      </c>
      <c r="V12" s="30">
        <f t="shared" si="4"/>
        <v>965</v>
      </c>
      <c r="W12" s="35">
        <f t="shared" si="5"/>
        <v>258</v>
      </c>
      <c r="X12" s="31"/>
    </row>
    <row r="13" ht="14.25" spans="1:24">
      <c r="A13" s="7">
        <v>11</v>
      </c>
      <c r="B13" s="8" t="s">
        <v>30</v>
      </c>
      <c r="C13" s="9">
        <v>400</v>
      </c>
      <c r="D13" s="9">
        <f t="shared" si="0"/>
        <v>160</v>
      </c>
      <c r="E13" s="9">
        <v>100</v>
      </c>
      <c r="F13" s="9">
        <v>99</v>
      </c>
      <c r="G13" s="9">
        <f t="shared" si="1"/>
        <v>39.6</v>
      </c>
      <c r="H13" s="9">
        <v>200</v>
      </c>
      <c r="I13" s="9">
        <f t="shared" si="2"/>
        <v>30</v>
      </c>
      <c r="J13" s="9">
        <v>196</v>
      </c>
      <c r="K13" s="9">
        <f t="shared" si="3"/>
        <v>29.4</v>
      </c>
      <c r="L13" s="9"/>
      <c r="M13" s="9"/>
      <c r="N13" s="9"/>
      <c r="O13" s="9"/>
      <c r="P13" s="9"/>
      <c r="Q13" s="30"/>
      <c r="R13" s="30"/>
      <c r="S13" s="30"/>
      <c r="T13" s="30"/>
      <c r="U13" s="21">
        <v>10</v>
      </c>
      <c r="V13" s="30">
        <f t="shared" si="4"/>
        <v>905</v>
      </c>
      <c r="W13" s="35">
        <f t="shared" si="5"/>
        <v>259</v>
      </c>
      <c r="X13" s="31"/>
    </row>
    <row r="14" ht="14.25" spans="1:24">
      <c r="A14" s="7">
        <v>12</v>
      </c>
      <c r="B14" s="8" t="s">
        <v>31</v>
      </c>
      <c r="C14" s="9">
        <v>400</v>
      </c>
      <c r="D14" s="9">
        <f t="shared" si="0"/>
        <v>160</v>
      </c>
      <c r="E14" s="9">
        <v>100</v>
      </c>
      <c r="F14" s="9">
        <v>104</v>
      </c>
      <c r="G14" s="9">
        <f t="shared" si="1"/>
        <v>41.6</v>
      </c>
      <c r="H14" s="9">
        <v>296</v>
      </c>
      <c r="I14" s="9">
        <f t="shared" si="2"/>
        <v>44.4</v>
      </c>
      <c r="J14" s="9">
        <v>100</v>
      </c>
      <c r="K14" s="9">
        <f t="shared" si="3"/>
        <v>15</v>
      </c>
      <c r="L14" s="9"/>
      <c r="M14" s="9"/>
      <c r="N14" s="9"/>
      <c r="O14" s="9"/>
      <c r="P14" s="9"/>
      <c r="Q14" s="30"/>
      <c r="R14" s="30"/>
      <c r="S14" s="30"/>
      <c r="T14" s="30"/>
      <c r="U14" s="21">
        <v>10</v>
      </c>
      <c r="V14" s="30">
        <f t="shared" si="4"/>
        <v>910</v>
      </c>
      <c r="W14" s="35">
        <f t="shared" si="5"/>
        <v>261</v>
      </c>
      <c r="X14" s="31"/>
    </row>
    <row r="15" ht="14.25" spans="1:24">
      <c r="A15" s="7">
        <v>13</v>
      </c>
      <c r="B15" s="8" t="s">
        <v>32</v>
      </c>
      <c r="C15" s="16">
        <v>400</v>
      </c>
      <c r="D15" s="9">
        <f t="shared" si="0"/>
        <v>160</v>
      </c>
      <c r="E15" s="16">
        <v>70</v>
      </c>
      <c r="F15" s="16">
        <v>70</v>
      </c>
      <c r="G15" s="9">
        <f t="shared" si="1"/>
        <v>28</v>
      </c>
      <c r="H15" s="16">
        <v>200</v>
      </c>
      <c r="I15" s="9">
        <f t="shared" si="2"/>
        <v>30</v>
      </c>
      <c r="J15" s="16">
        <v>200</v>
      </c>
      <c r="K15" s="9">
        <f t="shared" si="3"/>
        <v>30</v>
      </c>
      <c r="L15" s="16"/>
      <c r="M15" s="16"/>
      <c r="N15" s="16"/>
      <c r="O15" s="16"/>
      <c r="P15" s="16"/>
      <c r="Q15" s="30"/>
      <c r="R15" s="30"/>
      <c r="S15" s="30"/>
      <c r="T15" s="30"/>
      <c r="U15" s="21">
        <v>5</v>
      </c>
      <c r="V15" s="30">
        <f t="shared" si="4"/>
        <v>875</v>
      </c>
      <c r="W15" s="30">
        <f t="shared" si="5"/>
        <v>248</v>
      </c>
      <c r="X15" s="31"/>
    </row>
    <row r="16" ht="14.25" spans="1:24">
      <c r="A16" s="7">
        <v>14</v>
      </c>
      <c r="B16" s="17" t="s">
        <v>33</v>
      </c>
      <c r="C16" s="9">
        <v>300</v>
      </c>
      <c r="D16" s="9">
        <f t="shared" si="0"/>
        <v>120</v>
      </c>
      <c r="E16" s="9">
        <v>75</v>
      </c>
      <c r="F16" s="9">
        <v>30</v>
      </c>
      <c r="G16" s="9">
        <f t="shared" si="1"/>
        <v>12</v>
      </c>
      <c r="H16" s="9">
        <v>150</v>
      </c>
      <c r="I16" s="9">
        <f t="shared" si="2"/>
        <v>22.5</v>
      </c>
      <c r="J16" s="9">
        <v>150</v>
      </c>
      <c r="K16" s="9">
        <f t="shared" si="3"/>
        <v>22.5</v>
      </c>
      <c r="L16" s="9"/>
      <c r="M16" s="9"/>
      <c r="N16" s="9"/>
      <c r="O16" s="9"/>
      <c r="P16" s="9"/>
      <c r="Q16" s="30"/>
      <c r="R16" s="30"/>
      <c r="S16" s="30"/>
      <c r="T16" s="30"/>
      <c r="U16" s="21">
        <v>5</v>
      </c>
      <c r="V16" s="30">
        <f t="shared" si="4"/>
        <v>635</v>
      </c>
      <c r="W16" s="30">
        <f t="shared" si="5"/>
        <v>177</v>
      </c>
      <c r="X16" s="31"/>
    </row>
    <row r="17" ht="14.25" spans="1:24">
      <c r="A17" s="7">
        <v>15</v>
      </c>
      <c r="B17" s="17" t="s">
        <v>34</v>
      </c>
      <c r="C17" s="13">
        <v>350</v>
      </c>
      <c r="D17" s="9">
        <f t="shared" si="0"/>
        <v>140</v>
      </c>
      <c r="E17" s="14">
        <v>80</v>
      </c>
      <c r="F17" s="15">
        <v>40</v>
      </c>
      <c r="G17" s="9">
        <f t="shared" si="1"/>
        <v>16</v>
      </c>
      <c r="H17" s="14">
        <v>400</v>
      </c>
      <c r="I17" s="9">
        <f t="shared" si="2"/>
        <v>60</v>
      </c>
      <c r="J17" s="14">
        <v>200</v>
      </c>
      <c r="K17" s="9">
        <f t="shared" si="3"/>
        <v>30</v>
      </c>
      <c r="L17" s="14"/>
      <c r="M17" s="14"/>
      <c r="N17" s="14"/>
      <c r="O17" s="14"/>
      <c r="P17" s="16"/>
      <c r="Q17" s="30"/>
      <c r="R17" s="30"/>
      <c r="S17" s="30"/>
      <c r="T17" s="30"/>
      <c r="U17" s="21">
        <v>5</v>
      </c>
      <c r="V17" s="30">
        <f t="shared" si="4"/>
        <v>995</v>
      </c>
      <c r="W17" s="30">
        <f t="shared" si="5"/>
        <v>246</v>
      </c>
      <c r="X17" s="31"/>
    </row>
    <row r="18" ht="14.25" spans="1:24">
      <c r="A18" s="7">
        <v>16</v>
      </c>
      <c r="B18" s="17" t="s">
        <v>35</v>
      </c>
      <c r="C18" s="13">
        <v>400</v>
      </c>
      <c r="D18" s="9">
        <f t="shared" si="0"/>
        <v>160</v>
      </c>
      <c r="E18" s="14">
        <v>80</v>
      </c>
      <c r="F18" s="15">
        <v>109</v>
      </c>
      <c r="G18" s="9">
        <f t="shared" si="1"/>
        <v>43.6</v>
      </c>
      <c r="H18" s="14">
        <v>200</v>
      </c>
      <c r="I18" s="9">
        <f t="shared" si="2"/>
        <v>30</v>
      </c>
      <c r="J18" s="14">
        <v>196</v>
      </c>
      <c r="K18" s="9">
        <f t="shared" si="3"/>
        <v>29.4</v>
      </c>
      <c r="L18" s="14"/>
      <c r="M18" s="14"/>
      <c r="N18" s="14"/>
      <c r="O18" s="14"/>
      <c r="P18" s="16"/>
      <c r="Q18" s="30"/>
      <c r="R18" s="30"/>
      <c r="S18" s="30"/>
      <c r="T18" s="30"/>
      <c r="U18" s="21">
        <v>10</v>
      </c>
      <c r="V18" s="30">
        <f t="shared" si="4"/>
        <v>915</v>
      </c>
      <c r="W18" s="35">
        <f t="shared" si="5"/>
        <v>263</v>
      </c>
      <c r="X18" s="31"/>
    </row>
    <row r="19" ht="14.25" spans="1:24">
      <c r="A19" s="7">
        <v>17</v>
      </c>
      <c r="B19" s="17" t="s">
        <v>36</v>
      </c>
      <c r="C19" s="9">
        <v>300</v>
      </c>
      <c r="D19" s="9">
        <f t="shared" si="0"/>
        <v>120</v>
      </c>
      <c r="E19" s="9">
        <v>60</v>
      </c>
      <c r="F19" s="9">
        <v>70</v>
      </c>
      <c r="G19" s="9">
        <f t="shared" si="1"/>
        <v>28</v>
      </c>
      <c r="H19" s="9">
        <v>200</v>
      </c>
      <c r="I19" s="9">
        <f t="shared" si="2"/>
        <v>30</v>
      </c>
      <c r="J19" s="9">
        <v>200</v>
      </c>
      <c r="K19" s="9">
        <f t="shared" si="3"/>
        <v>30</v>
      </c>
      <c r="L19" s="9"/>
      <c r="M19" s="9"/>
      <c r="N19" s="9"/>
      <c r="O19" s="9"/>
      <c r="P19" s="9"/>
      <c r="Q19" s="30"/>
      <c r="R19" s="30"/>
      <c r="S19" s="30"/>
      <c r="T19" s="30"/>
      <c r="U19" s="21">
        <v>10</v>
      </c>
      <c r="V19" s="30">
        <f t="shared" si="4"/>
        <v>780</v>
      </c>
      <c r="W19" s="30">
        <f t="shared" si="5"/>
        <v>208</v>
      </c>
      <c r="X19" s="31"/>
    </row>
    <row r="20" ht="14.25" spans="1:24">
      <c r="A20" s="7">
        <v>18</v>
      </c>
      <c r="B20" s="17" t="s">
        <v>37</v>
      </c>
      <c r="C20" s="13">
        <v>400</v>
      </c>
      <c r="D20" s="9">
        <f t="shared" si="0"/>
        <v>160</v>
      </c>
      <c r="E20" s="14">
        <v>80</v>
      </c>
      <c r="F20" s="15">
        <v>124</v>
      </c>
      <c r="G20" s="9">
        <f t="shared" si="1"/>
        <v>49.6</v>
      </c>
      <c r="H20" s="14">
        <v>200</v>
      </c>
      <c r="I20" s="9">
        <f t="shared" si="2"/>
        <v>30</v>
      </c>
      <c r="J20" s="14">
        <v>256</v>
      </c>
      <c r="K20" s="9">
        <f t="shared" si="3"/>
        <v>38.4</v>
      </c>
      <c r="L20" s="14"/>
      <c r="M20" s="14"/>
      <c r="N20" s="14"/>
      <c r="O20" s="14"/>
      <c r="P20" s="16"/>
      <c r="Q20" s="30"/>
      <c r="R20" s="30"/>
      <c r="S20" s="30"/>
      <c r="T20" s="30"/>
      <c r="U20" s="21">
        <v>10</v>
      </c>
      <c r="V20" s="30">
        <f t="shared" si="4"/>
        <v>990</v>
      </c>
      <c r="W20" s="35">
        <f t="shared" si="5"/>
        <v>278</v>
      </c>
      <c r="X20" s="31"/>
    </row>
    <row r="21" ht="14.25" spans="1:24">
      <c r="A21" s="7">
        <v>19</v>
      </c>
      <c r="B21" s="17" t="s">
        <v>38</v>
      </c>
      <c r="C21" s="13">
        <v>300</v>
      </c>
      <c r="D21" s="9">
        <f t="shared" si="0"/>
        <v>120</v>
      </c>
      <c r="E21" s="14">
        <v>80</v>
      </c>
      <c r="F21" s="15">
        <v>79</v>
      </c>
      <c r="G21" s="9">
        <f t="shared" si="1"/>
        <v>31.6</v>
      </c>
      <c r="H21" s="14">
        <v>296</v>
      </c>
      <c r="I21" s="9">
        <f t="shared" si="2"/>
        <v>44.4</v>
      </c>
      <c r="J21" s="14">
        <v>100</v>
      </c>
      <c r="K21" s="9">
        <f t="shared" si="3"/>
        <v>15</v>
      </c>
      <c r="L21" s="14"/>
      <c r="M21" s="14"/>
      <c r="N21" s="14"/>
      <c r="O21" s="14"/>
      <c r="P21" s="16"/>
      <c r="Q21" s="30"/>
      <c r="R21" s="30"/>
      <c r="S21" s="30"/>
      <c r="T21" s="30"/>
      <c r="U21" s="21">
        <v>10</v>
      </c>
      <c r="V21" s="30">
        <f t="shared" si="4"/>
        <v>785</v>
      </c>
      <c r="W21" s="35">
        <f t="shared" si="5"/>
        <v>211</v>
      </c>
      <c r="X21" s="31"/>
    </row>
    <row r="22" ht="14.25" spans="1:24">
      <c r="A22" s="7">
        <v>20</v>
      </c>
      <c r="B22" s="17" t="s">
        <v>39</v>
      </c>
      <c r="C22" s="9">
        <v>450</v>
      </c>
      <c r="D22" s="9">
        <f t="shared" si="0"/>
        <v>180</v>
      </c>
      <c r="E22" s="9">
        <v>120</v>
      </c>
      <c r="F22" s="9">
        <v>379</v>
      </c>
      <c r="G22" s="9">
        <f t="shared" si="1"/>
        <v>151.6</v>
      </c>
      <c r="H22" s="9">
        <v>196</v>
      </c>
      <c r="I22" s="9">
        <f t="shared" si="2"/>
        <v>29.4</v>
      </c>
      <c r="J22" s="9">
        <v>200</v>
      </c>
      <c r="K22" s="9">
        <f t="shared" si="3"/>
        <v>30</v>
      </c>
      <c r="L22" s="26"/>
      <c r="M22" s="26"/>
      <c r="N22" s="26"/>
      <c r="O22" s="26"/>
      <c r="P22" s="9"/>
      <c r="Q22" s="30"/>
      <c r="R22" s="30"/>
      <c r="S22" s="30"/>
      <c r="T22" s="30"/>
      <c r="U22" s="21">
        <v>20</v>
      </c>
      <c r="V22" s="30">
        <f t="shared" si="4"/>
        <v>1245</v>
      </c>
      <c r="W22" s="35">
        <f t="shared" si="5"/>
        <v>391</v>
      </c>
      <c r="X22" s="31"/>
    </row>
    <row r="23" ht="14.25" spans="1:24">
      <c r="A23" s="7">
        <v>21</v>
      </c>
      <c r="B23" s="17" t="s">
        <v>40</v>
      </c>
      <c r="C23" s="9">
        <v>200</v>
      </c>
      <c r="D23" s="9">
        <f t="shared" si="0"/>
        <v>80</v>
      </c>
      <c r="E23" s="9">
        <v>60</v>
      </c>
      <c r="F23" s="9">
        <v>139</v>
      </c>
      <c r="G23" s="9">
        <f t="shared" si="1"/>
        <v>55.6</v>
      </c>
      <c r="H23" s="9">
        <v>146</v>
      </c>
      <c r="I23" s="9">
        <f t="shared" si="2"/>
        <v>21.9</v>
      </c>
      <c r="J23" s="27">
        <v>150</v>
      </c>
      <c r="K23" s="9">
        <f t="shared" si="3"/>
        <v>22.5</v>
      </c>
      <c r="L23" s="27"/>
      <c r="M23" s="27"/>
      <c r="N23" s="27"/>
      <c r="O23" s="27"/>
      <c r="P23" s="9"/>
      <c r="Q23" s="30"/>
      <c r="R23" s="30"/>
      <c r="S23" s="30"/>
      <c r="T23" s="30"/>
      <c r="U23" s="21">
        <v>10</v>
      </c>
      <c r="V23" s="30">
        <f t="shared" si="4"/>
        <v>645</v>
      </c>
      <c r="W23" s="35">
        <f t="shared" si="5"/>
        <v>180</v>
      </c>
      <c r="X23" s="31"/>
    </row>
    <row r="24" ht="14.25" spans="1:24">
      <c r="A24" s="7">
        <v>22</v>
      </c>
      <c r="B24" s="17" t="s">
        <v>41</v>
      </c>
      <c r="C24" s="13">
        <v>100</v>
      </c>
      <c r="D24" s="9">
        <f t="shared" si="0"/>
        <v>40</v>
      </c>
      <c r="E24" s="14">
        <v>70</v>
      </c>
      <c r="F24" s="15">
        <v>35</v>
      </c>
      <c r="G24" s="9">
        <f t="shared" si="1"/>
        <v>14</v>
      </c>
      <c r="H24" s="14">
        <v>100</v>
      </c>
      <c r="I24" s="9">
        <f t="shared" si="2"/>
        <v>15</v>
      </c>
      <c r="J24" s="14">
        <v>100</v>
      </c>
      <c r="K24" s="9">
        <f t="shared" si="3"/>
        <v>15</v>
      </c>
      <c r="L24" s="14"/>
      <c r="M24" s="14"/>
      <c r="N24" s="14"/>
      <c r="O24" s="14"/>
      <c r="P24" s="16"/>
      <c r="Q24" s="30"/>
      <c r="R24" s="30"/>
      <c r="S24" s="30"/>
      <c r="T24" s="30"/>
      <c r="U24" s="21">
        <v>10</v>
      </c>
      <c r="V24" s="30">
        <f t="shared" si="4"/>
        <v>345</v>
      </c>
      <c r="W24" s="30">
        <f t="shared" si="5"/>
        <v>84</v>
      </c>
      <c r="X24" s="31"/>
    </row>
    <row r="25" ht="14.25" spans="1:24">
      <c r="A25" s="7">
        <v>23</v>
      </c>
      <c r="B25" s="17" t="s">
        <v>42</v>
      </c>
      <c r="C25" s="13">
        <v>250</v>
      </c>
      <c r="D25" s="9">
        <f t="shared" si="0"/>
        <v>100</v>
      </c>
      <c r="E25" s="14">
        <v>30</v>
      </c>
      <c r="F25" s="15">
        <v>169</v>
      </c>
      <c r="G25" s="9">
        <f t="shared" si="1"/>
        <v>67.6</v>
      </c>
      <c r="H25" s="14">
        <v>116</v>
      </c>
      <c r="I25" s="9">
        <f t="shared" si="2"/>
        <v>17.4</v>
      </c>
      <c r="J25" s="14">
        <v>100</v>
      </c>
      <c r="K25" s="9">
        <f t="shared" si="3"/>
        <v>15</v>
      </c>
      <c r="L25" s="14"/>
      <c r="M25" s="14"/>
      <c r="N25" s="14"/>
      <c r="O25" s="14"/>
      <c r="P25" s="16"/>
      <c r="Q25" s="30"/>
      <c r="R25" s="30"/>
      <c r="S25" s="30"/>
      <c r="T25" s="30"/>
      <c r="U25" s="21">
        <v>5</v>
      </c>
      <c r="V25" s="30">
        <f t="shared" si="4"/>
        <v>640</v>
      </c>
      <c r="W25" s="35">
        <f t="shared" si="5"/>
        <v>200</v>
      </c>
      <c r="X25" s="31"/>
    </row>
    <row r="26" ht="14.25" spans="1:24">
      <c r="A26" s="7">
        <v>24</v>
      </c>
      <c r="B26" s="17" t="s">
        <v>43</v>
      </c>
      <c r="C26" s="9">
        <v>400</v>
      </c>
      <c r="D26" s="9">
        <f t="shared" si="0"/>
        <v>160</v>
      </c>
      <c r="E26" s="9">
        <v>100</v>
      </c>
      <c r="F26" s="9">
        <v>160</v>
      </c>
      <c r="G26" s="9">
        <f t="shared" si="1"/>
        <v>64</v>
      </c>
      <c r="H26" s="9">
        <v>300</v>
      </c>
      <c r="I26" s="9">
        <f t="shared" si="2"/>
        <v>45</v>
      </c>
      <c r="J26" s="9">
        <v>300</v>
      </c>
      <c r="K26" s="9">
        <f t="shared" si="3"/>
        <v>45</v>
      </c>
      <c r="L26" s="9"/>
      <c r="M26" s="9"/>
      <c r="N26" s="9"/>
      <c r="O26" s="9"/>
      <c r="P26" s="9"/>
      <c r="Q26" s="30"/>
      <c r="R26" s="30"/>
      <c r="S26" s="30"/>
      <c r="T26" s="30"/>
      <c r="U26" s="21">
        <v>15</v>
      </c>
      <c r="V26" s="30">
        <f t="shared" si="4"/>
        <v>1175</v>
      </c>
      <c r="W26" s="30">
        <f t="shared" si="5"/>
        <v>314</v>
      </c>
      <c r="X26" s="31"/>
    </row>
    <row r="27" ht="14.25" spans="1:24">
      <c r="A27" s="7">
        <v>25</v>
      </c>
      <c r="B27" s="17" t="s">
        <v>44</v>
      </c>
      <c r="C27" s="13">
        <v>200</v>
      </c>
      <c r="D27" s="9">
        <f t="shared" si="0"/>
        <v>80</v>
      </c>
      <c r="E27" s="14">
        <v>90</v>
      </c>
      <c r="F27" s="15">
        <v>115</v>
      </c>
      <c r="G27" s="9">
        <f t="shared" si="1"/>
        <v>46</v>
      </c>
      <c r="H27" s="14">
        <v>200</v>
      </c>
      <c r="I27" s="9">
        <f t="shared" si="2"/>
        <v>30</v>
      </c>
      <c r="J27" s="14">
        <v>200</v>
      </c>
      <c r="K27" s="9">
        <f t="shared" si="3"/>
        <v>30</v>
      </c>
      <c r="L27" s="14"/>
      <c r="M27" s="14"/>
      <c r="N27" s="14"/>
      <c r="O27" s="14"/>
      <c r="P27" s="16"/>
      <c r="Q27" s="30"/>
      <c r="R27" s="30"/>
      <c r="S27" s="30"/>
      <c r="T27" s="30"/>
      <c r="U27" s="21">
        <v>10</v>
      </c>
      <c r="V27" s="30">
        <f t="shared" si="4"/>
        <v>725</v>
      </c>
      <c r="W27" s="30">
        <f t="shared" si="5"/>
        <v>186</v>
      </c>
      <c r="X27" s="31"/>
    </row>
    <row r="28" ht="14.25" spans="1:24">
      <c r="A28" s="7">
        <v>26</v>
      </c>
      <c r="B28" s="17" t="s">
        <v>45</v>
      </c>
      <c r="C28" s="13">
        <v>160</v>
      </c>
      <c r="D28" s="9">
        <f t="shared" si="0"/>
        <v>64</v>
      </c>
      <c r="E28" s="14">
        <v>90</v>
      </c>
      <c r="F28" s="15">
        <v>80</v>
      </c>
      <c r="G28" s="9">
        <f t="shared" si="1"/>
        <v>32</v>
      </c>
      <c r="H28" s="14">
        <v>100</v>
      </c>
      <c r="I28" s="9">
        <f t="shared" si="2"/>
        <v>15</v>
      </c>
      <c r="J28" s="14">
        <v>100</v>
      </c>
      <c r="K28" s="9">
        <f t="shared" si="3"/>
        <v>15</v>
      </c>
      <c r="L28" s="14"/>
      <c r="M28" s="14"/>
      <c r="N28" s="14"/>
      <c r="O28" s="14"/>
      <c r="P28" s="16"/>
      <c r="Q28" s="30"/>
      <c r="R28" s="30"/>
      <c r="S28" s="30"/>
      <c r="T28" s="30"/>
      <c r="U28" s="21">
        <v>10</v>
      </c>
      <c r="V28" s="30">
        <f t="shared" si="4"/>
        <v>450</v>
      </c>
      <c r="W28" s="30">
        <f t="shared" si="5"/>
        <v>126</v>
      </c>
      <c r="X28" s="31"/>
    </row>
    <row r="29" ht="14.25" spans="1:24">
      <c r="A29" s="7">
        <v>27</v>
      </c>
      <c r="B29" s="17" t="s">
        <v>46</v>
      </c>
      <c r="C29" s="9">
        <v>400</v>
      </c>
      <c r="D29" s="9">
        <f t="shared" si="0"/>
        <v>160</v>
      </c>
      <c r="E29" s="9">
        <v>100</v>
      </c>
      <c r="F29" s="9">
        <v>210</v>
      </c>
      <c r="G29" s="9">
        <f t="shared" si="1"/>
        <v>84</v>
      </c>
      <c r="H29" s="9">
        <v>200</v>
      </c>
      <c r="I29" s="9">
        <f t="shared" si="2"/>
        <v>30</v>
      </c>
      <c r="J29" s="9">
        <v>200</v>
      </c>
      <c r="K29" s="9">
        <f t="shared" si="3"/>
        <v>30</v>
      </c>
      <c r="L29" s="9"/>
      <c r="M29" s="9"/>
      <c r="N29" s="9"/>
      <c r="O29" s="9"/>
      <c r="P29" s="9"/>
      <c r="Q29" s="30"/>
      <c r="R29" s="30"/>
      <c r="S29" s="30"/>
      <c r="T29" s="30"/>
      <c r="U29" s="21">
        <v>15</v>
      </c>
      <c r="V29" s="30">
        <f t="shared" si="4"/>
        <v>1025</v>
      </c>
      <c r="W29" s="30">
        <f t="shared" si="5"/>
        <v>304</v>
      </c>
      <c r="X29" s="31"/>
    </row>
    <row r="30" ht="14.25" spans="1:24">
      <c r="A30" s="7">
        <v>28</v>
      </c>
      <c r="B30" s="17" t="s">
        <v>47</v>
      </c>
      <c r="C30" s="9">
        <v>350</v>
      </c>
      <c r="D30" s="9">
        <f t="shared" si="0"/>
        <v>140</v>
      </c>
      <c r="E30" s="9">
        <v>100</v>
      </c>
      <c r="F30" s="9">
        <v>209</v>
      </c>
      <c r="G30" s="9">
        <f t="shared" si="1"/>
        <v>83.6</v>
      </c>
      <c r="H30" s="9">
        <v>236</v>
      </c>
      <c r="I30" s="9">
        <f t="shared" si="2"/>
        <v>35.4</v>
      </c>
      <c r="J30" s="9">
        <v>200</v>
      </c>
      <c r="K30" s="9">
        <f t="shared" si="3"/>
        <v>30</v>
      </c>
      <c r="L30" s="9"/>
      <c r="M30" s="9"/>
      <c r="N30" s="9"/>
      <c r="O30" s="9"/>
      <c r="P30" s="9"/>
      <c r="Q30" s="30"/>
      <c r="R30" s="30"/>
      <c r="S30" s="30"/>
      <c r="T30" s="30"/>
      <c r="U30" s="21">
        <v>15</v>
      </c>
      <c r="V30" s="30">
        <f t="shared" si="4"/>
        <v>1010</v>
      </c>
      <c r="W30" s="35">
        <f t="shared" si="5"/>
        <v>289</v>
      </c>
      <c r="X30" s="31"/>
    </row>
    <row r="31" ht="14.25" spans="1:24">
      <c r="A31" s="7">
        <v>29</v>
      </c>
      <c r="B31" s="17" t="s">
        <v>48</v>
      </c>
      <c r="C31" s="9">
        <v>300</v>
      </c>
      <c r="D31" s="9">
        <f t="shared" si="0"/>
        <v>120</v>
      </c>
      <c r="E31" s="9">
        <v>80</v>
      </c>
      <c r="F31" s="9">
        <v>149</v>
      </c>
      <c r="G31" s="9">
        <f t="shared" si="1"/>
        <v>59.6</v>
      </c>
      <c r="H31" s="9">
        <v>196</v>
      </c>
      <c r="I31" s="9">
        <f t="shared" si="2"/>
        <v>29.4</v>
      </c>
      <c r="J31" s="9">
        <v>100</v>
      </c>
      <c r="K31" s="9">
        <f t="shared" si="3"/>
        <v>15</v>
      </c>
      <c r="L31" s="9"/>
      <c r="M31" s="9"/>
      <c r="N31" s="9"/>
      <c r="O31" s="9"/>
      <c r="P31" s="9"/>
      <c r="Q31" s="30"/>
      <c r="R31" s="30"/>
      <c r="S31" s="30"/>
      <c r="T31" s="30"/>
      <c r="U31" s="21">
        <v>10</v>
      </c>
      <c r="V31" s="30">
        <f t="shared" si="4"/>
        <v>755</v>
      </c>
      <c r="W31" s="35">
        <f t="shared" si="5"/>
        <v>224</v>
      </c>
      <c r="X31" s="31"/>
    </row>
    <row r="32" ht="14.25" spans="1:24">
      <c r="A32" s="7">
        <v>30</v>
      </c>
      <c r="B32" s="17" t="s">
        <v>49</v>
      </c>
      <c r="C32" s="9">
        <v>350</v>
      </c>
      <c r="D32" s="9">
        <f t="shared" si="0"/>
        <v>140</v>
      </c>
      <c r="E32" s="9">
        <v>80</v>
      </c>
      <c r="F32" s="9">
        <v>239</v>
      </c>
      <c r="G32" s="9">
        <f t="shared" si="1"/>
        <v>95.6</v>
      </c>
      <c r="H32" s="9">
        <v>196</v>
      </c>
      <c r="I32" s="9">
        <f t="shared" si="2"/>
        <v>29.4</v>
      </c>
      <c r="J32" s="9">
        <v>120</v>
      </c>
      <c r="K32" s="9">
        <f t="shared" si="3"/>
        <v>18</v>
      </c>
      <c r="L32" s="9"/>
      <c r="M32" s="9"/>
      <c r="N32" s="9"/>
      <c r="O32" s="9"/>
      <c r="P32" s="9"/>
      <c r="Q32" s="30"/>
      <c r="R32" s="30"/>
      <c r="S32" s="30"/>
      <c r="T32" s="30"/>
      <c r="U32" s="21">
        <v>10</v>
      </c>
      <c r="V32" s="30">
        <f t="shared" si="4"/>
        <v>915</v>
      </c>
      <c r="W32" s="35">
        <f t="shared" si="5"/>
        <v>283</v>
      </c>
      <c r="X32" s="31"/>
    </row>
    <row r="33" ht="14.25" spans="1:23">
      <c r="A33" s="7">
        <v>31</v>
      </c>
      <c r="B33" s="17" t="s">
        <v>50</v>
      </c>
      <c r="C33" s="9">
        <v>200</v>
      </c>
      <c r="D33" s="9">
        <f t="shared" si="0"/>
        <v>80</v>
      </c>
      <c r="E33" s="9">
        <v>50</v>
      </c>
      <c r="F33" s="9">
        <v>145</v>
      </c>
      <c r="G33" s="9">
        <f t="shared" si="1"/>
        <v>58</v>
      </c>
      <c r="H33" s="9">
        <v>300</v>
      </c>
      <c r="I33" s="9">
        <f t="shared" si="2"/>
        <v>45</v>
      </c>
      <c r="J33" s="9">
        <v>300</v>
      </c>
      <c r="K33" s="9">
        <f t="shared" si="3"/>
        <v>45</v>
      </c>
      <c r="L33" s="9"/>
      <c r="M33" s="9"/>
      <c r="N33" s="9"/>
      <c r="O33" s="9"/>
      <c r="P33" s="9"/>
      <c r="Q33" s="30"/>
      <c r="R33" s="30"/>
      <c r="S33" s="30"/>
      <c r="T33" s="30"/>
      <c r="U33" s="21">
        <v>5</v>
      </c>
      <c r="V33" s="30">
        <f t="shared" si="4"/>
        <v>950</v>
      </c>
      <c r="W33" s="30">
        <f t="shared" si="5"/>
        <v>228</v>
      </c>
    </row>
    <row r="34" ht="14.25" spans="1:23">
      <c r="A34" s="7">
        <v>32</v>
      </c>
      <c r="B34" s="17" t="s">
        <v>51</v>
      </c>
      <c r="C34" s="13">
        <v>300</v>
      </c>
      <c r="D34" s="9">
        <f t="shared" si="0"/>
        <v>120</v>
      </c>
      <c r="E34" s="14">
        <v>90</v>
      </c>
      <c r="F34" s="15">
        <v>150</v>
      </c>
      <c r="G34" s="9">
        <f t="shared" si="1"/>
        <v>60</v>
      </c>
      <c r="H34" s="14">
        <v>200</v>
      </c>
      <c r="I34" s="9">
        <f t="shared" si="2"/>
        <v>30</v>
      </c>
      <c r="J34" s="14">
        <v>200</v>
      </c>
      <c r="K34" s="9">
        <f t="shared" si="3"/>
        <v>30</v>
      </c>
      <c r="L34" s="14"/>
      <c r="M34" s="14"/>
      <c r="N34" s="14"/>
      <c r="O34" s="14"/>
      <c r="P34" s="16"/>
      <c r="Q34" s="30"/>
      <c r="R34" s="30"/>
      <c r="S34" s="30"/>
      <c r="T34" s="30"/>
      <c r="U34" s="21">
        <v>5</v>
      </c>
      <c r="V34" s="30">
        <f t="shared" si="4"/>
        <v>855</v>
      </c>
      <c r="W34" s="30">
        <f t="shared" si="5"/>
        <v>240</v>
      </c>
    </row>
    <row r="35" ht="14.25" spans="1:23">
      <c r="A35" s="7">
        <v>33</v>
      </c>
      <c r="B35" s="17" t="s">
        <v>52</v>
      </c>
      <c r="C35" s="9">
        <v>500</v>
      </c>
      <c r="D35" s="9">
        <f t="shared" si="0"/>
        <v>200</v>
      </c>
      <c r="E35" s="9">
        <v>90</v>
      </c>
      <c r="F35" s="9">
        <v>265</v>
      </c>
      <c r="G35" s="9">
        <f t="shared" si="1"/>
        <v>106</v>
      </c>
      <c r="H35" s="9">
        <v>300</v>
      </c>
      <c r="I35" s="9">
        <f t="shared" si="2"/>
        <v>45</v>
      </c>
      <c r="J35" s="9">
        <v>220</v>
      </c>
      <c r="K35" s="9">
        <f t="shared" si="3"/>
        <v>33</v>
      </c>
      <c r="L35" s="9"/>
      <c r="M35" s="9"/>
      <c r="N35" s="9"/>
      <c r="O35" s="9"/>
      <c r="P35" s="9"/>
      <c r="Q35" s="30"/>
      <c r="R35" s="30"/>
      <c r="S35" s="30"/>
      <c r="T35" s="30"/>
      <c r="U35" s="21">
        <v>10</v>
      </c>
      <c r="V35" s="30">
        <f t="shared" si="4"/>
        <v>1295</v>
      </c>
      <c r="W35" s="30">
        <f t="shared" si="5"/>
        <v>384</v>
      </c>
    </row>
    <row r="36" ht="14.25" spans="1:23">
      <c r="A36" s="7">
        <v>34</v>
      </c>
      <c r="B36" s="17" t="s">
        <v>53</v>
      </c>
      <c r="C36" s="9">
        <v>400</v>
      </c>
      <c r="D36" s="9">
        <f t="shared" si="0"/>
        <v>160</v>
      </c>
      <c r="E36" s="9">
        <v>70</v>
      </c>
      <c r="F36" s="9">
        <v>242</v>
      </c>
      <c r="G36" s="9">
        <f t="shared" si="1"/>
        <v>96.8</v>
      </c>
      <c r="H36" s="9">
        <v>300</v>
      </c>
      <c r="I36" s="9">
        <f t="shared" si="2"/>
        <v>45</v>
      </c>
      <c r="J36" s="9">
        <v>220</v>
      </c>
      <c r="K36" s="9">
        <f t="shared" si="3"/>
        <v>33</v>
      </c>
      <c r="L36" s="9"/>
      <c r="M36" s="9"/>
      <c r="N36" s="9"/>
      <c r="O36" s="9"/>
      <c r="P36" s="9"/>
      <c r="Q36" s="30"/>
      <c r="R36" s="30"/>
      <c r="S36" s="30"/>
      <c r="T36" s="30"/>
      <c r="U36" s="21">
        <v>10</v>
      </c>
      <c r="V36" s="30">
        <f t="shared" si="4"/>
        <v>1172</v>
      </c>
      <c r="W36" s="30">
        <f t="shared" si="5"/>
        <v>334.8</v>
      </c>
    </row>
    <row r="37" ht="14.25" spans="1:23">
      <c r="A37" s="18">
        <v>35</v>
      </c>
      <c r="B37" s="19" t="s">
        <v>54</v>
      </c>
      <c r="C37" s="13">
        <v>30</v>
      </c>
      <c r="D37" s="9">
        <f t="shared" si="0"/>
        <v>12</v>
      </c>
      <c r="E37" s="14">
        <v>5</v>
      </c>
      <c r="F37" s="15"/>
      <c r="G37" s="9">
        <f t="shared" si="1"/>
        <v>0</v>
      </c>
      <c r="H37" s="14">
        <v>80</v>
      </c>
      <c r="I37" s="9">
        <f t="shared" si="2"/>
        <v>12</v>
      </c>
      <c r="J37" s="14">
        <v>60</v>
      </c>
      <c r="K37" s="9">
        <f t="shared" si="3"/>
        <v>9</v>
      </c>
      <c r="L37" s="14"/>
      <c r="M37" s="14"/>
      <c r="N37" s="14"/>
      <c r="O37" s="14"/>
      <c r="P37" s="16"/>
      <c r="Q37" s="30"/>
      <c r="R37" s="30"/>
      <c r="S37" s="30"/>
      <c r="T37" s="30"/>
      <c r="U37" s="21">
        <v>5</v>
      </c>
      <c r="V37" s="30">
        <f t="shared" si="4"/>
        <v>175</v>
      </c>
      <c r="W37" s="30">
        <f t="shared" si="5"/>
        <v>33</v>
      </c>
    </row>
    <row r="38" ht="14.25" spans="1:23">
      <c r="A38" s="18">
        <v>36</v>
      </c>
      <c r="B38" s="20" t="s">
        <v>55</v>
      </c>
      <c r="C38" s="13"/>
      <c r="D38" s="9">
        <f t="shared" si="0"/>
        <v>0</v>
      </c>
      <c r="E38" s="14"/>
      <c r="F38" s="15"/>
      <c r="G38" s="9">
        <f t="shared" si="1"/>
        <v>0</v>
      </c>
      <c r="H38" s="14"/>
      <c r="I38" s="9">
        <f t="shared" si="2"/>
        <v>0</v>
      </c>
      <c r="J38" s="14"/>
      <c r="K38" s="9">
        <f t="shared" si="3"/>
        <v>0</v>
      </c>
      <c r="L38" s="14">
        <v>300</v>
      </c>
      <c r="M38" s="14">
        <f>SUM(L38*0.5)</f>
        <v>150</v>
      </c>
      <c r="N38" s="14">
        <v>500</v>
      </c>
      <c r="O38" s="14">
        <f>SUM(N38*0.5)</f>
        <v>250</v>
      </c>
      <c r="P38" s="16">
        <v>200</v>
      </c>
      <c r="Q38" s="30">
        <f>SUM(P38*0.5)</f>
        <v>100</v>
      </c>
      <c r="R38" s="30">
        <v>200</v>
      </c>
      <c r="S38" s="30">
        <v>100</v>
      </c>
      <c r="T38" s="30">
        <v>310</v>
      </c>
      <c r="U38" s="21"/>
      <c r="V38" s="30">
        <v>1200</v>
      </c>
      <c r="W38" s="30">
        <v>910</v>
      </c>
    </row>
    <row r="39" ht="15.75" spans="1:23">
      <c r="A39" s="21" t="s">
        <v>56</v>
      </c>
      <c r="B39" s="21"/>
      <c r="C39" s="22">
        <f>SUM(C3:C37)</f>
        <v>10000</v>
      </c>
      <c r="D39" s="9">
        <f t="shared" si="0"/>
        <v>4000</v>
      </c>
      <c r="E39" s="23">
        <f>SUM(E10:E38)</f>
        <v>2160</v>
      </c>
      <c r="F39" s="24">
        <f>SUM(F3:F37)</f>
        <v>4047</v>
      </c>
      <c r="G39" s="9">
        <f t="shared" si="1"/>
        <v>1618.8</v>
      </c>
      <c r="H39" s="25">
        <f>SUM(H3:H37)</f>
        <v>6600</v>
      </c>
      <c r="I39" s="25">
        <f>SUM(I3:I38)</f>
        <v>990</v>
      </c>
      <c r="J39" s="25">
        <f>SUM(J3:J37)</f>
        <v>5340</v>
      </c>
      <c r="K39" s="25">
        <f>SUM(K3:K38)</f>
        <v>801</v>
      </c>
      <c r="L39" s="23">
        <v>300</v>
      </c>
      <c r="M39" s="23">
        <v>150</v>
      </c>
      <c r="N39" s="23">
        <v>500</v>
      </c>
      <c r="O39" s="23">
        <v>250</v>
      </c>
      <c r="P39" s="28">
        <f>SUM(P3:P38)</f>
        <v>200</v>
      </c>
      <c r="Q39" s="30">
        <v>100</v>
      </c>
      <c r="R39" s="30">
        <v>200</v>
      </c>
      <c r="S39" s="30">
        <v>100</v>
      </c>
      <c r="T39" s="30">
        <v>310</v>
      </c>
      <c r="U39" s="21">
        <f>SUM(U3:U38)</f>
        <v>300</v>
      </c>
      <c r="V39" s="30">
        <f>SUM(F39+C39+H39+J39+L39+N39+P39+R39+U39)</f>
        <v>27487</v>
      </c>
      <c r="W39" s="30">
        <f>SUM(W3:W38)</f>
        <v>8319.8</v>
      </c>
    </row>
  </sheetData>
  <mergeCells count="2">
    <mergeCell ref="A1:W1"/>
    <mergeCell ref="A39:B39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5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@@@@@@@@@</cp:lastModifiedBy>
  <dcterms:created xsi:type="dcterms:W3CDTF">2006-09-15T19:21:00Z</dcterms:created>
  <cp:lastPrinted>2022-05-11T11:25:00Z</cp:lastPrinted>
  <dcterms:modified xsi:type="dcterms:W3CDTF">2022-06-06T04:00:17Z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AF9E283700AB47AABD21A6FD285A7BB6</vt:lpwstr>
  </property>
</Properties>
</file>